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U5" i="1"/>
  <c r="Y5" i="1"/>
  <c r="AA5" i="1"/>
  <c r="AC11" i="1"/>
  <c r="AD11" i="1"/>
  <c r="AE11" i="1"/>
  <c r="AF11" i="1"/>
  <c r="AA11" i="1"/>
  <c r="AB11" i="1"/>
  <c r="AF5" i="1"/>
  <c r="AE5" i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 s="1"/>
  <c r="N11" i="1"/>
  <c r="B6" i="1"/>
  <c r="B5" i="1" s="1"/>
  <c r="B11" i="1" s="1"/>
  <c r="R5" i="1"/>
  <c r="R11" i="1"/>
  <c r="Q5" i="1"/>
  <c r="Q11" i="1"/>
  <c r="J5" i="1"/>
  <c r="J11" i="1" s="1"/>
  <c r="H6" i="1"/>
  <c r="H5" i="1"/>
  <c r="H11" i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O5" i="1"/>
  <c r="O11" i="1"/>
  <c r="I5" i="1"/>
  <c r="I11" i="1" s="1"/>
  <c r="AG6" i="1" l="1"/>
  <c r="AG5" i="1" s="1"/>
  <c r="AG11" i="1" s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<sst xmlns="http://schemas.openxmlformats.org/spreadsheetml/2006/main" count="57" uniqueCount="28">
  <si>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</si>
  <si>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</si>
  <si>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</si>
  <si>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</si>
  <si>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</si>
  <si>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</si>
  <si>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</si>
  <si>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</si>
  <si>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</si>
  <si>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</si>
  <si>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</si>
  <si>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</si>
  <si>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</si>
  <si>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</si>
  <si>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</si>
  <si>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</si>
  <si>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</si>
  <si>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</si>
  <si>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</si>
  <si>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</si>
  <si>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</si>
  <si>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</si>
  <si>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</si>
  <si>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</si>
  <si>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</si>
  <si>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</si>
  <si>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от сетей АО-ТФ "Ватт" ООО "СистемыЖизнеобеспеченияРМ"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</si>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</sst>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7" t="s">
        <v>0</v>
      </c>
      <c r="B3" s="111" t="s">
        <v>1</v>
      </c>
      <c r="C3" s="112"/>
      <c r="D3" s="111" t="s">
        <v>2</v>
      </c>
      <c r="E3" s="112"/>
      <c r="F3" s="107" t="s">
        <v>3</v>
      </c>
      <c r="G3" s="108"/>
      <c r="H3" s="15" t="s">
        <v>4</v>
      </c>
      <c r="I3" s="111" t="s">
        <v>17</v>
      </c>
      <c r="J3" s="112"/>
      <c r="K3" s="119" t="s">
        <v>20</v>
      </c>
      <c r="L3" s="119"/>
      <c r="M3" s="107" t="s">
        <v>19</v>
      </c>
      <c r="N3" s="108"/>
      <c r="O3" s="107" t="s">
        <v>5</v>
      </c>
      <c r="P3" s="108"/>
      <c r="Q3" s="117" t="s">
        <v>6</v>
      </c>
      <c r="R3" s="118"/>
      <c r="S3" s="115" t="s">
        <v>18</v>
      </c>
      <c r="T3" s="116"/>
      <c r="U3" s="107" t="s">
        <v>24</v>
      </c>
      <c r="V3" s="108"/>
      <c r="W3" s="105" t="s">
        <v>21</v>
      </c>
      <c r="X3" s="106"/>
      <c r="Y3" s="107" t="s">
        <v>22</v>
      </c>
      <c r="Z3" s="108"/>
      <c r="AA3" s="105" t="s">
        <v>25</v>
      </c>
      <c r="AB3" s="106"/>
      <c r="AC3" s="105" t="s">
        <v>23</v>
      </c>
      <c r="AD3" s="106"/>
      <c r="AE3" s="107" t="s">
        <v>26</v>
      </c>
      <c r="AF3" s="108"/>
      <c r="AG3" s="113" t="s">
        <v>7</v>
      </c>
    </row>
    <row r="4" spans="1:35" ht="26.25" customHeight="1" thickBot="1" x14ac:dyDescent="0.3">
      <c r="A4" s="110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4"/>
    </row>
    <row r="5" spans="1:35" ht="31.5" customHeight="1" x14ac:dyDescent="0.25">
      <c r="A5" s="16" t="s">
        <v>10</v>
      </c>
      <c r="B5" s="26">
        <f>B6+B9</f>
        <v>17912622</v>
      </c>
      <c r="C5" s="27">
        <f t="shared" ref="C5:I5" si="0">C6+C9</f>
        <v>15647829</v>
      </c>
      <c r="D5" s="26">
        <f>D6+D9</f>
        <v>431244</v>
      </c>
      <c r="E5" s="27">
        <f>E6+E9</f>
        <v>3253887</v>
      </c>
      <c r="F5" s="26">
        <f t="shared" si="0"/>
        <v>218102</v>
      </c>
      <c r="G5" s="27">
        <f>G6+G9</f>
        <v>69414</v>
      </c>
      <c r="H5" s="32">
        <f t="shared" si="0"/>
        <v>0</v>
      </c>
      <c r="I5" s="26">
        <f t="shared" si="0"/>
        <v>294438</v>
      </c>
      <c r="J5" s="27">
        <f>J6+J9</f>
        <v>158744</v>
      </c>
      <c r="K5" s="22">
        <f>K9</f>
        <v>0</v>
      </c>
      <c r="L5" s="3">
        <f>L9</f>
        <v>0</v>
      </c>
      <c r="M5" s="26">
        <f>M9</f>
        <v>6648</v>
      </c>
      <c r="N5" s="27">
        <f>N9</f>
        <v>1679</v>
      </c>
      <c r="O5" s="26">
        <f t="shared" ref="O5:R5" si="1">O9</f>
        <v>3424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79688</v>
      </c>
      <c r="V5" s="27">
        <f>V9</f>
        <v>0</v>
      </c>
      <c r="W5" s="40">
        <v>0</v>
      </c>
      <c r="X5" s="27">
        <f>X9</f>
        <v>0</v>
      </c>
      <c r="Y5" s="40">
        <f>Y9</f>
        <v>265859</v>
      </c>
      <c r="Z5" s="27">
        <f>Z9</f>
        <v>16303</v>
      </c>
      <c r="AA5" s="40">
        <f>AA9</f>
        <v>2328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24605</v>
      </c>
      <c r="AF5" s="95">
        <f>AF9</f>
        <v>0</v>
      </c>
      <c r="AG5" s="47">
        <f>AG6+AG9</f>
        <v>38386814</v>
      </c>
    </row>
    <row r="6" spans="1:35" x14ac:dyDescent="0.25">
      <c r="A6" s="17" t="s">
        <v>11</v>
      </c>
      <c r="B6" s="28">
        <f>B7+B8</f>
        <v>2601429</v>
      </c>
      <c r="C6" s="29">
        <f t="shared" ref="C6:H6" si="3">C7+C8</f>
        <v>12793465</v>
      </c>
      <c r="D6" s="28">
        <f t="shared" si="3"/>
        <v>290916</v>
      </c>
      <c r="E6" s="29">
        <f t="shared" si="3"/>
        <v>2898774</v>
      </c>
      <c r="F6" s="28">
        <f t="shared" si="3"/>
        <v>156960</v>
      </c>
      <c r="G6" s="29">
        <f t="shared" si="3"/>
        <v>34994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18776538</v>
      </c>
    </row>
    <row r="7" spans="1:35" x14ac:dyDescent="0.25">
      <c r="A7" s="17" t="s">
        <v>12</v>
      </c>
      <c r="B7" s="78">
        <v>2557442</v>
      </c>
      <c r="C7" s="79">
        <v>12355184</v>
      </c>
      <c r="D7" s="78">
        <v>290916</v>
      </c>
      <c r="E7" s="80">
        <v>2889124</v>
      </c>
      <c r="F7" s="81">
        <v>156960</v>
      </c>
      <c r="G7" s="79">
        <v>34994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18284620</v>
      </c>
    </row>
    <row r="8" spans="1:35" x14ac:dyDescent="0.25">
      <c r="A8" s="17" t="s">
        <v>13</v>
      </c>
      <c r="B8" s="78">
        <v>43987</v>
      </c>
      <c r="C8" s="80">
        <v>438281</v>
      </c>
      <c r="D8" s="60">
        <v>0</v>
      </c>
      <c r="E8" s="80">
        <v>9650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491918</v>
      </c>
    </row>
    <row r="9" spans="1:35" ht="15.75" thickBot="1" x14ac:dyDescent="0.3">
      <c r="A9" s="18" t="s">
        <v>14</v>
      </c>
      <c r="B9" s="82">
        <v>15311193</v>
      </c>
      <c r="C9" s="83">
        <v>2854364</v>
      </c>
      <c r="D9" s="82">
        <v>140328</v>
      </c>
      <c r="E9" s="83">
        <v>355113</v>
      </c>
      <c r="F9" s="86">
        <v>61142</v>
      </c>
      <c r="G9" s="83">
        <v>34420</v>
      </c>
      <c r="H9" s="87"/>
      <c r="I9" s="86">
        <v>294438</v>
      </c>
      <c r="J9" s="83">
        <v>158744</v>
      </c>
      <c r="K9" s="87">
        <v>0</v>
      </c>
      <c r="L9" s="88">
        <v>0</v>
      </c>
      <c r="M9" s="86">
        <v>6648</v>
      </c>
      <c r="N9" s="83">
        <v>1679</v>
      </c>
      <c r="O9" s="86">
        <v>3424</v>
      </c>
      <c r="P9" s="83">
        <v>0</v>
      </c>
      <c r="Q9" s="89">
        <v>0</v>
      </c>
      <c r="R9" s="90">
        <v>0</v>
      </c>
      <c r="S9" s="91"/>
      <c r="T9" s="91"/>
      <c r="U9" s="92">
        <v>79688</v>
      </c>
      <c r="V9" s="93">
        <v>0</v>
      </c>
      <c r="W9" s="92">
        <v>0</v>
      </c>
      <c r="X9" s="93">
        <v>0</v>
      </c>
      <c r="Y9" s="92">
        <v>265859</v>
      </c>
      <c r="Z9" s="93">
        <v>16303</v>
      </c>
      <c r="AA9" s="92">
        <v>2328</v>
      </c>
      <c r="AB9" s="93">
        <v>0</v>
      </c>
      <c r="AC9" s="41">
        <v>0</v>
      </c>
      <c r="AD9" s="45">
        <v>0</v>
      </c>
      <c r="AE9" s="103">
        <v>24605</v>
      </c>
      <c r="AF9" s="103">
        <v>0</v>
      </c>
      <c r="AG9" s="49">
        <f>SUM(B9:AF9)</f>
        <v>19610276</v>
      </c>
    </row>
    <row r="10" spans="1:35" ht="31.5" customHeight="1" thickBot="1" x14ac:dyDescent="0.3">
      <c r="A10" s="19" t="s">
        <v>15</v>
      </c>
      <c r="B10" s="84">
        <v>2436608</v>
      </c>
      <c r="C10" s="85">
        <v>1462589</v>
      </c>
      <c r="D10" s="68">
        <v>0</v>
      </c>
      <c r="E10" s="85">
        <v>286106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4920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1235</v>
      </c>
      <c r="AF10" s="98"/>
      <c r="AG10" s="50">
        <f>B10+C10+E10+S10+U10+AE10</f>
        <v>4191458</v>
      </c>
    </row>
    <row r="11" spans="1:35" ht="31.5" customHeight="1" thickBot="1" x14ac:dyDescent="0.3">
      <c r="A11" s="20" t="s">
        <v>16</v>
      </c>
      <c r="B11" s="30">
        <f>B5+B10</f>
        <v>20349230</v>
      </c>
      <c r="C11" s="7">
        <f>C5+C10</f>
        <v>17110418</v>
      </c>
      <c r="D11" s="30">
        <f>D5+D10</f>
        <v>431244</v>
      </c>
      <c r="E11" s="7">
        <f>E5+E10</f>
        <v>3539993</v>
      </c>
      <c r="F11" s="30">
        <f>F5+F10</f>
        <v>218102</v>
      </c>
      <c r="G11" s="7">
        <f t="shared" ref="G11:I11" si="4">G5+G10</f>
        <v>69414</v>
      </c>
      <c r="H11" s="33">
        <f t="shared" si="4"/>
        <v>0</v>
      </c>
      <c r="I11" s="30">
        <f t="shared" si="4"/>
        <v>294438</v>
      </c>
      <c r="J11" s="7">
        <f>J5+J10</f>
        <v>158744</v>
      </c>
      <c r="K11" s="9">
        <f>K5+K9</f>
        <v>0</v>
      </c>
      <c r="L11" s="37">
        <f>L5+L10</f>
        <v>0</v>
      </c>
      <c r="M11" s="30">
        <f>M5+M10</f>
        <v>6648</v>
      </c>
      <c r="N11" s="7">
        <f>N9+N10</f>
        <v>1679</v>
      </c>
      <c r="O11" s="30">
        <f>O5+O10</f>
        <v>3424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84608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265859</v>
      </c>
      <c r="Z11" s="7">
        <f t="shared" ref="Z11" si="6">Z9</f>
        <v>16303</v>
      </c>
      <c r="AA11" s="30">
        <f>AA9</f>
        <v>2328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24605</v>
      </c>
      <c r="AF11" s="7">
        <f t="shared" si="7"/>
        <v>0</v>
      </c>
      <c r="AG11" s="51">
        <f>AG5+AG10</f>
        <v>42578272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AE3:AF3"/>
    <mergeCell ref="K3:L3"/>
    <mergeCell ref="W3:X3"/>
    <mergeCell ref="Y3:Z3"/>
    <mergeCell ref="AA3:AB3"/>
    <mergeCell ref="AC3:AD3"/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2024-06-20T05:14:20Z</dcterms:modified>
</cp:coreProperties>
</file>