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W10" i="1" l="1"/>
  <c r="K11" i="1" l="1"/>
  <c r="P5" i="1"/>
  <c r="K5" i="1"/>
  <c r="L5" i="1"/>
  <c r="L11" i="1" s="1"/>
  <c r="M5" i="1"/>
  <c r="M11" i="1" s="1"/>
  <c r="V11" i="1" l="1"/>
  <c r="P11" i="1"/>
  <c r="W9" i="1" l="1"/>
  <c r="N11" i="1" l="1"/>
  <c r="N5" i="1"/>
  <c r="B6" i="1" l="1"/>
  <c r="B5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11" i="1" s="1"/>
  <c r="C6" i="1"/>
  <c r="C5" i="1" s="1"/>
  <c r="C11" i="1" s="1"/>
  <c r="B11" i="1"/>
  <c r="O5" i="1"/>
  <c r="O11" i="1" s="1"/>
  <c r="I5" i="1"/>
  <c r="I11" i="1" s="1"/>
  <c r="W8" i="1" l="1"/>
  <c r="W7" i="1"/>
  <c r="W6" i="1" s="1"/>
  <c r="W5" i="1" l="1"/>
  <c r="W11" i="1" s="1"/>
  <c r="U5" i="1" l="1"/>
  <c r="U11" i="1" s="1"/>
  <c r="S11" i="1" l="1"/>
</calcChain>
</file>

<file path=xl/sharedStrings.xml><?xml version="1.0" encoding="utf-8"?>
<sst xmlns="http://schemas.openxmlformats.org/spreadsheetml/2006/main" count="42" uniqueCount="23">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</sst>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workbookViewId="0">
      <selection activeCell="E24" sqref="E23:E24"/>
    </sheetView>
  </sheetViews>
  <sheetFormatPr defaultRowHeight="15" x14ac:dyDescent="0.25"/>
  <cols>
    <col min="1" max="1" width="25.140625" customWidth="1"/>
    <col min="2" max="2" width="11.7109375" customWidth="1"/>
    <col min="3" max="3" width="11" customWidth="1"/>
    <col min="4" max="4" width="11.85546875" customWidth="1"/>
    <col min="5" max="5" width="11" customWidth="1"/>
    <col min="6" max="7" width="12.7109375" customWidth="1"/>
    <col min="8" max="8" width="15.7109375" hidden="1" customWidth="1"/>
    <col min="9" max="9" width="10.85546875" customWidth="1"/>
    <col min="10" max="10" width="11.7109375" customWidth="1"/>
    <col min="11" max="11" width="10.85546875" customWidth="1"/>
    <col min="12" max="12" width="11" customWidth="1"/>
    <col min="13" max="13" width="9.42578125" customWidth="1"/>
    <col min="14" max="14" width="10.7109375" customWidth="1"/>
    <col min="15" max="15" width="12.5703125" customWidth="1"/>
    <col min="16" max="16" width="10.5703125" customWidth="1"/>
    <col min="17" max="17" width="11.5703125" customWidth="1"/>
    <col min="18" max="18" width="12.42578125" customWidth="1"/>
    <col min="19" max="19" width="10" customWidth="1"/>
    <col min="20" max="20" width="11.28515625" customWidth="1"/>
    <col min="21" max="21" width="9.28515625" customWidth="1"/>
    <col min="22" max="22" width="9.5703125" customWidth="1"/>
    <col min="23" max="23" width="13.28515625" customWidth="1"/>
  </cols>
  <sheetData>
    <row r="1" spans="1:25" ht="54.75" customHeight="1" x14ac:dyDescent="0.2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 ht="15.75" thickBot="1" x14ac:dyDescent="0.3"/>
    <row r="3" spans="1:25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60" t="s">
        <v>19</v>
      </c>
      <c r="V3" s="61"/>
      <c r="W3" s="56" t="s">
        <v>7</v>
      </c>
    </row>
    <row r="4" spans="1:25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57"/>
    </row>
    <row r="5" spans="1:25" ht="31.5" customHeight="1" x14ac:dyDescent="0.25">
      <c r="A5" s="2" t="s">
        <v>10</v>
      </c>
      <c r="B5" s="7">
        <f>B6+B9</f>
        <v>16034558</v>
      </c>
      <c r="C5" s="7">
        <f t="shared" ref="C5:I5" si="0">C6+C9</f>
        <v>12442414</v>
      </c>
      <c r="D5" s="7">
        <f>D6+D9</f>
        <v>223177</v>
      </c>
      <c r="E5" s="7">
        <f t="shared" si="0"/>
        <v>2785899</v>
      </c>
      <c r="F5" s="7">
        <f t="shared" si="0"/>
        <v>300801</v>
      </c>
      <c r="G5" s="7">
        <f t="shared" si="0"/>
        <v>60966</v>
      </c>
      <c r="H5" s="7">
        <f t="shared" si="0"/>
        <v>0</v>
      </c>
      <c r="I5" s="7">
        <f t="shared" si="0"/>
        <v>246531</v>
      </c>
      <c r="J5" s="7">
        <f>J6+J9</f>
        <v>84587</v>
      </c>
      <c r="K5" s="7">
        <f>K9</f>
        <v>0</v>
      </c>
      <c r="L5" s="7">
        <f>L9</f>
        <v>17661</v>
      </c>
      <c r="M5" s="7">
        <f>M9</f>
        <v>56067</v>
      </c>
      <c r="N5" s="7">
        <f>N9</f>
        <v>60</v>
      </c>
      <c r="O5" s="7">
        <f t="shared" ref="O5:S5" si="1">O9</f>
        <v>4800</v>
      </c>
      <c r="P5" s="7">
        <f>P9</f>
        <v>0</v>
      </c>
      <c r="Q5" s="43">
        <f t="shared" si="1"/>
        <v>30715</v>
      </c>
      <c r="R5" s="43">
        <f t="shared" si="1"/>
        <v>120</v>
      </c>
      <c r="S5" s="27">
        <f t="shared" si="1"/>
        <v>62010</v>
      </c>
      <c r="T5" s="27">
        <f>T7</f>
        <v>6960</v>
      </c>
      <c r="U5" s="27">
        <f t="shared" ref="U5" si="2">U9</f>
        <v>300</v>
      </c>
      <c r="V5" s="27"/>
      <c r="W5" s="8">
        <f>W6+W9</f>
        <v>32357626</v>
      </c>
    </row>
    <row r="6" spans="1:25" x14ac:dyDescent="0.25">
      <c r="A6" s="3" t="s">
        <v>11</v>
      </c>
      <c r="B6" s="16">
        <f>B7+B8</f>
        <v>1625793</v>
      </c>
      <c r="C6" s="16">
        <f t="shared" ref="C6:H6" si="3">C7+C8</f>
        <v>9943143</v>
      </c>
      <c r="D6" s="16">
        <f t="shared" si="3"/>
        <v>83490</v>
      </c>
      <c r="E6" s="16">
        <f t="shared" si="3"/>
        <v>2411855</v>
      </c>
      <c r="F6" s="16">
        <f t="shared" si="3"/>
        <v>231487</v>
      </c>
      <c r="G6" s="16">
        <f t="shared" si="3"/>
        <v>34907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/>
      <c r="U6" s="16"/>
      <c r="V6" s="16"/>
      <c r="W6" s="9">
        <f>W7+W8</f>
        <v>14337635</v>
      </c>
    </row>
    <row r="7" spans="1:25" x14ac:dyDescent="0.25">
      <c r="A7" s="3" t="s">
        <v>12</v>
      </c>
      <c r="B7" s="20">
        <v>1622228</v>
      </c>
      <c r="C7" s="20">
        <v>9665424</v>
      </c>
      <c r="D7" s="20">
        <v>83490</v>
      </c>
      <c r="E7" s="21">
        <v>2411855</v>
      </c>
      <c r="F7" s="23">
        <v>231487</v>
      </c>
      <c r="G7" s="23">
        <v>26194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6960</v>
      </c>
      <c r="U7" s="10"/>
      <c r="V7" s="10"/>
      <c r="W7" s="9">
        <f>B7+C7+D7+E7+F7+G7+I7+J7+T7</f>
        <v>14047638</v>
      </c>
    </row>
    <row r="8" spans="1:25" x14ac:dyDescent="0.25">
      <c r="A8" s="3" t="s">
        <v>13</v>
      </c>
      <c r="B8" s="20">
        <v>3565</v>
      </c>
      <c r="C8" s="21">
        <v>277719</v>
      </c>
      <c r="D8" s="17">
        <v>0</v>
      </c>
      <c r="E8" s="17">
        <v>0</v>
      </c>
      <c r="F8" s="18">
        <v>0</v>
      </c>
      <c r="G8" s="24">
        <v>8713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9">
        <f>B8+C8+D8+E8+F8+G8</f>
        <v>289997</v>
      </c>
    </row>
    <row r="9" spans="1:25" ht="15.75" thickBot="1" x14ac:dyDescent="0.3">
      <c r="A9" s="4" t="s">
        <v>14</v>
      </c>
      <c r="B9" s="22">
        <v>14408765</v>
      </c>
      <c r="C9" s="22">
        <v>2499271</v>
      </c>
      <c r="D9" s="22">
        <v>139687</v>
      </c>
      <c r="E9" s="22">
        <v>374044</v>
      </c>
      <c r="F9" s="25">
        <v>69314</v>
      </c>
      <c r="G9" s="25">
        <v>26059</v>
      </c>
      <c r="H9" s="25"/>
      <c r="I9" s="25">
        <v>246531</v>
      </c>
      <c r="J9" s="25">
        <v>84587</v>
      </c>
      <c r="K9" s="25">
        <v>0</v>
      </c>
      <c r="L9" s="25">
        <v>17661</v>
      </c>
      <c r="M9" s="25">
        <v>56067</v>
      </c>
      <c r="N9" s="25">
        <v>60</v>
      </c>
      <c r="O9" s="25">
        <v>4800</v>
      </c>
      <c r="P9" s="25">
        <v>0</v>
      </c>
      <c r="Q9" s="42">
        <v>30715</v>
      </c>
      <c r="R9" s="42">
        <v>120</v>
      </c>
      <c r="S9" s="29">
        <v>62010</v>
      </c>
      <c r="T9" s="34"/>
      <c r="U9" s="29">
        <v>300</v>
      </c>
      <c r="V9" s="31"/>
      <c r="W9" s="11">
        <f>SUM(B9:V9)</f>
        <v>18019991</v>
      </c>
    </row>
    <row r="10" spans="1:25" ht="31.5" customHeight="1" thickBot="1" x14ac:dyDescent="0.3">
      <c r="A10" s="5" t="s">
        <v>15</v>
      </c>
      <c r="B10" s="48">
        <v>2202821</v>
      </c>
      <c r="C10" s="48">
        <v>1322256</v>
      </c>
      <c r="D10" s="19"/>
      <c r="E10" s="26">
        <v>327058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8304</v>
      </c>
      <c r="T10" s="32"/>
      <c r="U10" s="30">
        <v>895</v>
      </c>
      <c r="V10" s="28"/>
      <c r="W10" s="14">
        <f>B10+C10+E10+S10+U10</f>
        <v>3861334</v>
      </c>
    </row>
    <row r="11" spans="1:25" ht="31.5" customHeight="1" thickBot="1" x14ac:dyDescent="0.3">
      <c r="A11" s="6" t="s">
        <v>16</v>
      </c>
      <c r="B11" s="15">
        <f>B5+B10</f>
        <v>18237379</v>
      </c>
      <c r="C11" s="15">
        <f>C5+C10</f>
        <v>13764670</v>
      </c>
      <c r="D11" s="15">
        <f t="shared" ref="D11:I11" si="4">D5+D10</f>
        <v>223177</v>
      </c>
      <c r="E11" s="15">
        <f t="shared" si="4"/>
        <v>3112957</v>
      </c>
      <c r="F11" s="15">
        <f t="shared" si="4"/>
        <v>300801</v>
      </c>
      <c r="G11" s="15">
        <f t="shared" si="4"/>
        <v>60966</v>
      </c>
      <c r="H11" s="15">
        <f t="shared" si="4"/>
        <v>0</v>
      </c>
      <c r="I11" s="15">
        <f t="shared" si="4"/>
        <v>246531</v>
      </c>
      <c r="J11" s="15">
        <f>J5+J10</f>
        <v>84587</v>
      </c>
      <c r="K11" s="15">
        <f>K5+K9</f>
        <v>0</v>
      </c>
      <c r="L11" s="15">
        <f>L5+L10</f>
        <v>17661</v>
      </c>
      <c r="M11" s="15">
        <f>M5+M10</f>
        <v>56067</v>
      </c>
      <c r="N11" s="15">
        <f>N9+N10</f>
        <v>60</v>
      </c>
      <c r="O11" s="15">
        <f>O5+O10</f>
        <v>4800</v>
      </c>
      <c r="P11" s="15">
        <f>P5+P10</f>
        <v>0</v>
      </c>
      <c r="Q11" s="46">
        <f>Q5+Q10</f>
        <v>30715</v>
      </c>
      <c r="R11" s="47">
        <f>R5+R10</f>
        <v>120</v>
      </c>
      <c r="S11" s="44">
        <f>S10+S5</f>
        <v>70314</v>
      </c>
      <c r="T11" s="15">
        <f>T7</f>
        <v>6960</v>
      </c>
      <c r="U11" s="15">
        <f>U10+U5</f>
        <v>1195</v>
      </c>
      <c r="V11" s="15">
        <f>V10+V5</f>
        <v>0</v>
      </c>
      <c r="W11" s="38">
        <f>W5+W10</f>
        <v>36218960</v>
      </c>
      <c r="X11" s="39"/>
      <c r="Y11" s="36"/>
    </row>
    <row r="13" spans="1:25" x14ac:dyDescent="0.25">
      <c r="W13" s="33"/>
    </row>
    <row r="14" spans="1:25" x14ac:dyDescent="0.25">
      <c r="W14" s="33"/>
    </row>
  </sheetData>
  <mergeCells count="13">
    <mergeCell ref="A1:W1"/>
    <mergeCell ref="A3:A4"/>
    <mergeCell ref="B3:C3"/>
    <mergeCell ref="D3:E3"/>
    <mergeCell ref="F3:G3"/>
    <mergeCell ref="I3:J3"/>
    <mergeCell ref="W3:W4"/>
    <mergeCell ref="O3:P3"/>
    <mergeCell ref="S3:T3"/>
    <mergeCell ref="U3:V3"/>
    <mergeCell ref="Q3:R3"/>
    <mergeCell ref="M3:N3"/>
    <mergeCell ref="K3:L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2020-08-21T06:03:59Z</dcterms:modified>
</cp:coreProperties>
</file>