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Полезный отпуск электроэнергии и мощности по тарифным группам\"/>
    </mc:Choice>
  </mc:AlternateContent>
  <bookViews>
    <workbookView xWindow="0" yWindow="0" windowWidth="28800" windowHeight="11745" tabRatio="411"/>
  </bookViews>
  <sheets>
    <sheet name="ПО (потребит.)" sheetId="1" r:id="rId1"/>
  </sheets>
  <definedNames>
    <definedName name="_xlnm.Print_Area" localSheetId="0">'ПО (потребит.)'!$A$1:$O$14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M11" i="1"/>
  <c r="N11" i="1"/>
  <c r="B11" i="1"/>
  <c r="O10" i="1"/>
  <c r="O5" i="1"/>
  <c r="O9" i="1"/>
  <c r="O8" i="1"/>
  <c r="O7" i="1"/>
  <c r="O6" i="1" s="1"/>
  <c r="O11" i="1"/>
  <c r="G5" i="1" l="1"/>
  <c r="F5" i="1"/>
  <c r="E5" i="1"/>
  <c r="D5" i="1"/>
  <c r="C5" i="1"/>
  <c r="B5" i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<sst xmlns="http://schemas.openxmlformats.org/spreadsheetml/2006/main" count="31" uniqueCount="20">
  <si>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</si>
  <si>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</si>
  <si>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</si>
  <si>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</si>
  <si>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</si>
  <si>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</si>
  <si>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</si>
  <si>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</si>
  <si>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</si>
  <si>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</si>
  <si>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</si>
  <si>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</si>
  <si>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</si>
  <si>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</si>
  <si>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</si>
  <si>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</si>
  <si>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t>от сетей АО ТФ "Ватт"</t>
  </si>
  <si>
    <r>
      <t xml:space="preserve">потребители ПАО "Мордовская энергосбытовая компания" </t>
    </r>
    <r>
      <rPr>
        <b/>
        <i/>
        <sz val="10"/>
        <rFont val="Arial Cyr"/>
        <charset val="204"/>
      </rPr>
      <t>(сети филиала ПАО "МРСК Волги" - "Мордовэнерго")</t>
    </r>
  </si>
  <si>
    <r>
      <t xml:space="preserve">потребители ООО "МагнитЭнерго" </t>
    </r>
    <r>
      <rPr>
        <b/>
        <i/>
        <sz val="10"/>
        <rFont val="Arial Cyr"/>
        <charset val="204"/>
      </rPr>
      <t>(сети АО 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</si>
  <si>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декабре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</si>
</sst>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9" fillId="3" borderId="0">
      <alignment horizontal="left" vertical="top"/>
    </xf>
    <xf numFmtId="4" fontId="5" fillId="0" borderId="0">
      <alignment vertical="center"/>
    </xf>
    <xf numFmtId="0" fontId="10" fillId="3" borderId="0">
      <alignment horizontal="justify" vertical="center"/>
    </xf>
    <xf numFmtId="0" fontId="10" fillId="3" borderId="0">
      <alignment horizontal="left"/>
    </xf>
    <xf numFmtId="0" fontId="10" fillId="3" borderId="0">
      <alignment horizontal="justify" vertical="center"/>
    </xf>
    <xf numFmtId="0" fontId="11" fillId="3" borderId="0">
      <alignment horizontal="center" vertical="center"/>
    </xf>
    <xf numFmtId="0" fontId="12" fillId="3" borderId="0">
      <alignment horizontal="center" vertical="center"/>
    </xf>
    <xf numFmtId="0" fontId="13" fillId="3" borderId="0">
      <alignment horizontal="left" vertical="center"/>
    </xf>
    <xf numFmtId="0" fontId="13" fillId="3" borderId="0">
      <alignment horizontal="center" vertical="center"/>
    </xf>
    <xf numFmtId="0" fontId="13" fillId="3" borderId="0">
      <alignment horizontal="right" vertical="top"/>
    </xf>
    <xf numFmtId="0" fontId="14" fillId="3" borderId="0">
      <alignment horizontal="left" vertical="center"/>
    </xf>
    <xf numFmtId="0" fontId="8" fillId="3" borderId="0">
      <alignment horizontal="right" vertical="top"/>
    </xf>
    <xf numFmtId="0" fontId="10" fillId="3" borderId="0">
      <alignment horizontal="left" vertical="top"/>
    </xf>
    <xf numFmtId="167" fontId="7" fillId="0" borderId="0" applyFont="0" applyFill="0" applyBorder="0" applyAlignment="0" applyProtection="0"/>
  </cellStyleXfs>
  <cellXfs count="4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6" fillId="2" borderId="16" xfId="0" applyNumberFormat="1" applyFont="1" applyFill="1" applyBorder="1"/>
    <xf numFmtId="3" fontId="5" fillId="4" borderId="13" xfId="0" applyNumberFormat="1" applyFont="1" applyFill="1" applyBorder="1"/>
    <xf numFmtId="3" fontId="6" fillId="4" borderId="13" xfId="0" applyNumberFormat="1" applyFont="1" applyFill="1" applyBorder="1"/>
    <xf numFmtId="3" fontId="6" fillId="4" borderId="15" xfId="0" applyNumberFormat="1" applyFont="1" applyFill="1" applyBorder="1"/>
    <xf numFmtId="3" fontId="6" fillId="5" borderId="13" xfId="0" applyNumberFormat="1" applyFont="1" applyFill="1" applyBorder="1"/>
    <xf numFmtId="3" fontId="6" fillId="4" borderId="16" xfId="0" applyNumberFormat="1" applyFont="1" applyFill="1" applyBorder="1"/>
    <xf numFmtId="3" fontId="5" fillId="5" borderId="11" xfId="0" applyNumberFormat="1" applyFont="1" applyFill="1" applyBorder="1"/>
    <xf numFmtId="3" fontId="5" fillId="4" borderId="11" xfId="0" applyNumberFormat="1" applyFont="1" applyFill="1" applyBorder="1"/>
    <xf numFmtId="3" fontId="6" fillId="4" borderId="11" xfId="0" applyNumberFormat="1" applyFont="1" applyFill="1" applyBorder="1"/>
    <xf numFmtId="3" fontId="15" fillId="5" borderId="16" xfId="0" applyNumberFormat="1" applyFont="1" applyFill="1" applyBorder="1"/>
    <xf numFmtId="3" fontId="5" fillId="4" borderId="18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0" fillId="0" borderId="0" xfId="0" applyNumberFormat="1"/>
    <xf numFmtId="3" fontId="16" fillId="0" borderId="13" xfId="1" applyNumberFormat="1" applyFont="1" applyFill="1" applyBorder="1" applyAlignment="1">
      <alignment vertical="center"/>
    </xf>
  </cellXfs>
  <cellStyles count="17">
    <cellStyle name="S0" xfId="3"/>
    <cellStyle name="S1" xfId="5"/>
    <cellStyle name="S10" xfId="6"/>
    <cellStyle name="S11" xfId="7"/>
    <cellStyle name="S2" xfId="8"/>
    <cellStyle name="S3" xfId="9"/>
    <cellStyle name="S4" xfId="10"/>
    <cellStyle name="S5" xfId="11"/>
    <cellStyle name="S6" xfId="12"/>
    <cellStyle name="S7" xfId="13"/>
    <cellStyle name="S8" xfId="14"/>
    <cellStyle name="S9" xfId="15"/>
    <cellStyle name="Обычный" xfId="0" builtinId="0"/>
    <cellStyle name="Обычный 2" xfId="1"/>
    <cellStyle name="Обычный 3" xfId="4"/>
    <cellStyle name="Процентный 2" xfId="2"/>
    <cellStyle name="Финансовый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view="pageBreakPreview" zoomScaleNormal="100" zoomScaleSheetLayoutView="100" workbookViewId="0">
      <selection activeCell="P3" sqref="P3:P14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  <col min="16" max="16" width="9.85546875" bestFit="1" customWidth="1"/>
  </cols>
  <sheetData>
    <row r="1" spans="1:16" ht="54.75" customHeight="1" x14ac:dyDescent="0.2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ht="15.75" thickBot="1" x14ac:dyDescent="0.3"/>
    <row r="3" spans="1:16" ht="108.75" customHeight="1" x14ac:dyDescent="0.25">
      <c r="A3" s="35" t="s">
        <v>0</v>
      </c>
      <c r="B3" s="37" t="s">
        <v>16</v>
      </c>
      <c r="C3" s="38"/>
      <c r="D3" s="37" t="s">
        <v>1</v>
      </c>
      <c r="E3" s="38"/>
      <c r="F3" s="37" t="s">
        <v>2</v>
      </c>
      <c r="G3" s="38"/>
      <c r="H3" s="1" t="s">
        <v>3</v>
      </c>
      <c r="I3" s="37" t="s">
        <v>18</v>
      </c>
      <c r="J3" s="38"/>
      <c r="K3" s="1" t="s">
        <v>4</v>
      </c>
      <c r="L3" s="37" t="s">
        <v>17</v>
      </c>
      <c r="M3" s="38"/>
      <c r="N3" s="1" t="s">
        <v>5</v>
      </c>
      <c r="O3" s="39" t="s">
        <v>6</v>
      </c>
    </row>
    <row r="4" spans="1:16" ht="26.25" customHeight="1" thickBot="1" x14ac:dyDescent="0.3">
      <c r="A4" s="36"/>
      <c r="B4" s="2" t="s">
        <v>7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8</v>
      </c>
      <c r="K4" s="2" t="s">
        <v>7</v>
      </c>
      <c r="L4" s="2" t="s">
        <v>7</v>
      </c>
      <c r="M4" s="2" t="s">
        <v>8</v>
      </c>
      <c r="N4" s="2" t="s">
        <v>7</v>
      </c>
      <c r="O4" s="40"/>
    </row>
    <row r="5" spans="1:16" ht="31.5" customHeight="1" x14ac:dyDescent="0.25">
      <c r="A5" s="3" t="s">
        <v>9</v>
      </c>
      <c r="B5" s="8">
        <f t="shared" ref="B5:G5" si="0">B6 +B9</f>
        <v>23219576</v>
      </c>
      <c r="C5" s="8">
        <f t="shared" si="0"/>
        <v>16240420</v>
      </c>
      <c r="D5" s="8">
        <f t="shared" si="0"/>
        <v>352263</v>
      </c>
      <c r="E5" s="8">
        <f t="shared" si="0"/>
        <v>3585010</v>
      </c>
      <c r="F5" s="8">
        <f t="shared" si="0"/>
        <v>450991</v>
      </c>
      <c r="G5" s="8">
        <f t="shared" si="0"/>
        <v>105680</v>
      </c>
      <c r="H5" s="8">
        <v>0</v>
      </c>
      <c r="I5" s="32">
        <v>516519</v>
      </c>
      <c r="J5" s="8">
        <v>52175</v>
      </c>
      <c r="K5" s="8">
        <v>0</v>
      </c>
      <c r="L5" s="8">
        <v>2400</v>
      </c>
      <c r="M5" s="8">
        <v>0</v>
      </c>
      <c r="N5" s="8">
        <v>56087</v>
      </c>
      <c r="O5" s="9">
        <f>O6 +O9</f>
        <v>44581121</v>
      </c>
      <c r="P5" s="41"/>
    </row>
    <row r="6" spans="1:16" x14ac:dyDescent="0.25">
      <c r="A6" s="4" t="s">
        <v>10</v>
      </c>
      <c r="B6" s="18">
        <v>2336936</v>
      </c>
      <c r="C6" s="18">
        <v>12493712</v>
      </c>
      <c r="D6" s="18">
        <v>117160</v>
      </c>
      <c r="E6" s="27">
        <v>3149173</v>
      </c>
      <c r="F6" s="29">
        <v>311116</v>
      </c>
      <c r="G6" s="29">
        <v>45095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0">
        <f>O7 +O8</f>
        <v>18453192</v>
      </c>
    </row>
    <row r="7" spans="1:16" x14ac:dyDescent="0.25">
      <c r="A7" s="4" t="s">
        <v>11</v>
      </c>
      <c r="B7" s="24">
        <v>2326112</v>
      </c>
      <c r="C7" s="24">
        <v>12008919</v>
      </c>
      <c r="D7" s="24">
        <v>117160</v>
      </c>
      <c r="E7" s="25">
        <v>3149173</v>
      </c>
      <c r="F7" s="30">
        <v>311116</v>
      </c>
      <c r="G7" s="30">
        <v>34117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0">
        <f>B7 +C7 +D7 +E7 +F7 +G7</f>
        <v>17946597</v>
      </c>
    </row>
    <row r="8" spans="1:16" x14ac:dyDescent="0.25">
      <c r="A8" s="4" t="s">
        <v>12</v>
      </c>
      <c r="B8" s="24">
        <v>10824</v>
      </c>
      <c r="C8" s="25">
        <v>484793</v>
      </c>
      <c r="D8" s="19">
        <v>0</v>
      </c>
      <c r="E8" s="19">
        <v>0</v>
      </c>
      <c r="F8" s="20">
        <v>0</v>
      </c>
      <c r="G8" s="31">
        <v>10978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0">
        <f>B8 +C8 +G8</f>
        <v>506595</v>
      </c>
    </row>
    <row r="9" spans="1:16" ht="15.75" thickBot="1" x14ac:dyDescent="0.3">
      <c r="A9" s="5" t="s">
        <v>13</v>
      </c>
      <c r="B9" s="26">
        <v>20882640</v>
      </c>
      <c r="C9" s="26">
        <v>3746708</v>
      </c>
      <c r="D9" s="26">
        <v>235103</v>
      </c>
      <c r="E9" s="26">
        <v>435837</v>
      </c>
      <c r="F9" s="28">
        <v>139875</v>
      </c>
      <c r="G9" s="28">
        <v>60585</v>
      </c>
      <c r="H9" s="23">
        <v>0</v>
      </c>
      <c r="I9" s="28">
        <v>516519</v>
      </c>
      <c r="J9" s="28">
        <v>52175</v>
      </c>
      <c r="K9" s="23">
        <v>0</v>
      </c>
      <c r="L9" s="28">
        <v>2400</v>
      </c>
      <c r="M9" s="21">
        <v>0</v>
      </c>
      <c r="N9" s="28">
        <v>56087</v>
      </c>
      <c r="O9" s="12">
        <f>B9 +C9 +D9 +E9 +F9 +G9 +I9 +J9 +L9+N9</f>
        <v>26127929</v>
      </c>
    </row>
    <row r="10" spans="1:16" ht="31.5" customHeight="1" thickBot="1" x14ac:dyDescent="0.3">
      <c r="A10" s="6" t="s">
        <v>14</v>
      </c>
      <c r="B10" s="33">
        <v>3427823</v>
      </c>
      <c r="C10" s="33">
        <v>2057571</v>
      </c>
      <c r="D10" s="22">
        <v>0</v>
      </c>
      <c r="E10" s="33">
        <v>203161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 +C10 +E10</f>
        <v>5688555</v>
      </c>
    </row>
    <row r="11" spans="1:16" ht="31.5" customHeight="1" thickBot="1" x14ac:dyDescent="0.3">
      <c r="A11" s="7" t="s">
        <v>15</v>
      </c>
      <c r="B11" s="16">
        <f>B5+B10</f>
        <v>26647399</v>
      </c>
      <c r="C11" s="16">
        <f t="shared" ref="C11:N11" si="1">C5+C10</f>
        <v>18297991</v>
      </c>
      <c r="D11" s="16">
        <f t="shared" si="1"/>
        <v>352263</v>
      </c>
      <c r="E11" s="16">
        <f t="shared" si="1"/>
        <v>3788171</v>
      </c>
      <c r="F11" s="16">
        <f t="shared" si="1"/>
        <v>450991</v>
      </c>
      <c r="G11" s="16">
        <f t="shared" si="1"/>
        <v>105680</v>
      </c>
      <c r="H11" s="16">
        <f t="shared" si="1"/>
        <v>0</v>
      </c>
      <c r="I11" s="16">
        <f t="shared" si="1"/>
        <v>516519</v>
      </c>
      <c r="J11" s="16">
        <f t="shared" si="1"/>
        <v>52175</v>
      </c>
      <c r="K11" s="16">
        <f t="shared" si="1"/>
        <v>0</v>
      </c>
      <c r="L11" s="16">
        <f t="shared" si="1"/>
        <v>2400</v>
      </c>
      <c r="M11" s="16">
        <f t="shared" si="1"/>
        <v>0</v>
      </c>
      <c r="N11" s="16">
        <f t="shared" si="1"/>
        <v>56087</v>
      </c>
      <c r="O11" s="17">
        <f>B11 +C11 +D11 +E11 +F11 +G11 +I11 +J11 +L11 +N11</f>
        <v>50269676</v>
      </c>
      <c r="P11" s="41"/>
    </row>
    <row r="14" spans="1:16" x14ac:dyDescent="0.25">
      <c r="O14" s="42"/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(потребит.)</vt:lpstr>
      <vt:lpstr>'ПО (потребит.)'!Область_печати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Гераськина Марина Юрьевна</cp:lastModifiedBy>
  <cp:lastPrinted>2019-01-18T12:42:51Z</cp:lastPrinted>
  <dcterms:created xsi:type="dcterms:W3CDTF">2015-12-08T13:15:50Z</dcterms:created>
  <dcterms:modified xsi:type="dcterms:W3CDTF">2019-01-18T13:57:47Z</dcterms:modified>
</cp:coreProperties>
</file>